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EB2963F7-A3D1-4CD7-B6BA-1A3CAB600C47}" xr6:coauthVersionLast="45" xr6:coauthVersionMax="45" xr10:uidLastSave="{00000000-0000-0000-0000-000000000000}"/>
  <bookViews>
    <workbookView xWindow="-120" yWindow="-120" windowWidth="19440" windowHeight="14040" tabRatio="500" xr2:uid="{00000000-000D-0000-FFFF-FFFF00000000}"/>
  </bookViews>
  <sheets>
    <sheet name="Planilha1" sheetId="1" r:id="rId1"/>
  </sheets>
  <definedNames>
    <definedName name="_xlnm.Print_Area" localSheetId="0">Planilha1!$B$22:$I$27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4" i="1" l="1"/>
  <c r="I19" i="1" l="1"/>
  <c r="I45" i="1" l="1"/>
  <c r="I43" i="1"/>
  <c r="I42" i="1"/>
  <c r="I30" i="1"/>
  <c r="I29" i="1"/>
  <c r="I28" i="1"/>
  <c r="H7" i="1"/>
  <c r="H3" i="1"/>
  <c r="I31" i="1"/>
</calcChain>
</file>

<file path=xl/sharedStrings.xml><?xml version="1.0" encoding="utf-8"?>
<sst xmlns="http://schemas.openxmlformats.org/spreadsheetml/2006/main" count="192" uniqueCount="138">
  <si>
    <t>SE INTERROMPIDA</t>
  </si>
  <si>
    <t>FISCAL</t>
  </si>
  <si>
    <t>OBRA</t>
  </si>
  <si>
    <t>ESTÁGIO</t>
  </si>
  <si>
    <t>EMPRESA</t>
  </si>
  <si>
    <t>Nº CONTRATO</t>
  </si>
  <si>
    <t>VALOR</t>
  </si>
  <si>
    <t>VALOR PAGO</t>
  </si>
  <si>
    <t>EXECUTADO (%)</t>
  </si>
  <si>
    <t>TEMPO INTERROMPIDA</t>
  </si>
  <si>
    <t>MOTIVO</t>
  </si>
  <si>
    <t>DATA CONCLUSÃO</t>
  </si>
  <si>
    <t>LUCIANO</t>
  </si>
  <si>
    <t>EXECUÇÃO</t>
  </si>
  <si>
    <t>DDF</t>
  </si>
  <si>
    <t>TEMPPUS</t>
  </si>
  <si>
    <t>Coordenação Contr.de Repasse CEF -Urbanização Poço 8</t>
  </si>
  <si>
    <t>MAURÍCIO</t>
  </si>
  <si>
    <t>Pavimentação do Trecho 8 - Rota Açoriana</t>
  </si>
  <si>
    <t>SETEP</t>
  </si>
  <si>
    <t>Pavimentação do Trecho 10 - Rota Açoriana</t>
  </si>
  <si>
    <t>WEST</t>
  </si>
  <si>
    <t>Pav. João Tibincoski</t>
  </si>
  <si>
    <t>Paradas de ônibus</t>
  </si>
  <si>
    <t>PROJETO</t>
  </si>
  <si>
    <t>Fiscalização Travessia Librelato</t>
  </si>
  <si>
    <t>CÍNTIA</t>
  </si>
  <si>
    <t>Reforma do muro e construção quadra coberta na EMEF João Ignácio Monteiro</t>
  </si>
  <si>
    <t>Reforma e ampliação do CEI Balão Mágico</t>
  </si>
  <si>
    <t>Reforma e ampliação do CEI Cinderela</t>
  </si>
  <si>
    <t>Espaço Maker (ginásio multiuso) na EMEF Angelo Zanelatto</t>
  </si>
  <si>
    <t>DANIEL</t>
  </si>
  <si>
    <t>MARCO AURÉLIO</t>
  </si>
  <si>
    <t>Praça Matriz</t>
  </si>
  <si>
    <t>013/PMI/2022</t>
  </si>
  <si>
    <t>MÁRCIO PERUCHI</t>
  </si>
  <si>
    <t>Travessia Lombas</t>
  </si>
  <si>
    <t>ALEXANDRE</t>
  </si>
  <si>
    <t>CEI Vila Nova</t>
  </si>
  <si>
    <t>Paraiso da Mamãe</t>
  </si>
  <si>
    <t>2a Etapa Reforma e Ampl. Centr. Conviv. Multiuso Terc. Idad. (SAMI)</t>
  </si>
  <si>
    <t>64/PMI/2020</t>
  </si>
  <si>
    <t>7a. Etapa de Construção da Sede do Bombeiros</t>
  </si>
  <si>
    <t>35/PMI/2021</t>
  </si>
  <si>
    <t>KF ENGENHARIA LTDA</t>
  </si>
  <si>
    <t>91/PMI/2020</t>
  </si>
  <si>
    <t>CREMA CONSTRUÇÕES LTDA EPP</t>
  </si>
  <si>
    <t>Fornec. de materiais, serviços de fabricação e instalação de equipamentos e estruturas metálicas p/ a edificação do Bombeiro</t>
  </si>
  <si>
    <t>Exec. de pavimentação asfáltica e com paver nos pátios e estacionamentos para o quartel do Corpo de Bombeiros Militar</t>
  </si>
  <si>
    <t>12/PMI/2021</t>
  </si>
  <si>
    <t xml:space="preserve">FECEL </t>
  </si>
  <si>
    <t>Aguardand.CEF pagar medição e aceite Reprogramação de obras (p/ redução de contrapartid. financeira).
Aguardand.Município concluir  REURB, Regularização</t>
  </si>
  <si>
    <t>2016/2017</t>
  </si>
  <si>
    <t xml:space="preserve">SETEP
</t>
  </si>
  <si>
    <t>MUNICÍPIO</t>
  </si>
  <si>
    <t>Contrapart.Físic.</t>
  </si>
  <si>
    <t>CEF.
0352418-71/2011</t>
  </si>
  <si>
    <t>EMEF Pacífico Dagostim</t>
  </si>
  <si>
    <t>KAMIG ENGENHARIA LTDA</t>
  </si>
  <si>
    <t>16/PMI/2022</t>
  </si>
  <si>
    <t>Espaço Multidisciplinar Sec Educação</t>
  </si>
  <si>
    <t>CONSONI CONSTRUÇ. LTDA</t>
  </si>
  <si>
    <t>35/PMI/2022</t>
  </si>
  <si>
    <t>INOVAR CONSTRUÇ. E SERVIÇOS LTDA</t>
  </si>
  <si>
    <t>17/PMI/2022</t>
  </si>
  <si>
    <t>EMEF Paulo Rizzieri</t>
  </si>
  <si>
    <t>CEI LIRI</t>
  </si>
  <si>
    <t>Nº 044/PMI/2022</t>
  </si>
  <si>
    <t>HONOS CONSTRUÇÕES E SERVIÇOS EIRELI</t>
  </si>
  <si>
    <t>Nº. 028/PMI/2022</t>
  </si>
  <si>
    <t>TEMPPUS CONSTRUÇÃO, INSTALAÇÃO E COM. LTDA</t>
  </si>
  <si>
    <t>Nº 074/PMI/2021</t>
  </si>
  <si>
    <t>45/PMI/2021</t>
  </si>
  <si>
    <t>41/PMI/2022</t>
  </si>
  <si>
    <t>Instalação elétrica EMEF Maria Arlete B. Lodetti</t>
  </si>
  <si>
    <t>Instalação elétrica EMEF Angelo Zanelatto</t>
  </si>
  <si>
    <t>045/PMI/2022</t>
  </si>
  <si>
    <t>046/PMI/2022</t>
  </si>
  <si>
    <t>Aguardando aprovação do SIE</t>
  </si>
  <si>
    <t>Em estudo elaboração de aditivo p/ corrigir e/ou incluir a instalação das bombas de hidrantes</t>
  </si>
  <si>
    <t>DATA 
REINÍCIO</t>
  </si>
  <si>
    <t>x</t>
  </si>
  <si>
    <t>em andamento</t>
  </si>
  <si>
    <t>R. Mario João Casagrande e Jorge Fernandes</t>
  </si>
  <si>
    <t xml:space="preserve">RD CONSTRUÇÕES </t>
  </si>
  <si>
    <t>062/PMI/2022</t>
  </si>
  <si>
    <t>JR CONSTRUÇÕES E TERRAPLANAGEM LTDA</t>
  </si>
  <si>
    <t>042/PMI/2021</t>
  </si>
  <si>
    <t>B &amp; B TERRAPLANAGEM LTDA</t>
  </si>
  <si>
    <t>Pavimentação Asfáltica nas Ruas Apolônia, Felipe t. e Ana Texeira</t>
  </si>
  <si>
    <t>031/PMI/2022</t>
  </si>
  <si>
    <t>BRANCO PEDRAS ARTEFATOS DE CIMENTOS LTDA</t>
  </si>
  <si>
    <t>055/PMI/2022</t>
  </si>
  <si>
    <t>Pavimentação em Lajota na Rua das Orquídeas</t>
  </si>
  <si>
    <t>Pavimentação Asfáltica da Rodovia Francisco João Luiz</t>
  </si>
  <si>
    <t>Pavimentação Asfáltica da Rodovia Mario Ghedin</t>
  </si>
  <si>
    <t>032/PMI/2022</t>
  </si>
  <si>
    <t>001/PMI/2022</t>
  </si>
  <si>
    <t>Cabeceira das pontes na Ponta do Mato</t>
  </si>
  <si>
    <t>027/PMI/2022</t>
  </si>
  <si>
    <t>V DOS SANTOS GUIDI CONSTRUTORA</t>
  </si>
  <si>
    <t>069/PMI/2022</t>
  </si>
  <si>
    <t>066/PMI/2022</t>
  </si>
  <si>
    <t>SERVTEC SOLUÇÕES EM SEGURANÇA E SERV. ESP. LTDA</t>
  </si>
  <si>
    <t>065/PMI/2022</t>
  </si>
  <si>
    <t>Lixeiras Saúde (Padrão)</t>
  </si>
  <si>
    <t>Pavimentação - Rua Mario João Casagrande e Rua Jorge Fernandes</t>
  </si>
  <si>
    <t>62/PMI/2022</t>
  </si>
  <si>
    <t>Pavimentação asfaltica avenida dos Trilhos</t>
  </si>
  <si>
    <t>Reiniciar Execução</t>
  </si>
  <si>
    <t>JR Construções e Terraplanagem Ltda</t>
  </si>
  <si>
    <t>061/PMI/2022</t>
  </si>
  <si>
    <t>B &amp; B Terraplanagem Ltda</t>
  </si>
  <si>
    <t>098/PMI/2020</t>
  </si>
  <si>
    <t>Pavimentação da Rota do Turismo Rural - Etapa 01, ICR 361 - Rodovia Donato Bernardino da Silva, bairro Lombas (Trecho 01) , e rodovia Helena Praiz / rodovia Hidelbrando j. da Luz , bairro Vila Nova/Vila Alvorada (trecho 02).</t>
  </si>
  <si>
    <t>Setep Construções S.A.</t>
  </si>
  <si>
    <t>064/PMI/2022</t>
  </si>
  <si>
    <t>Pavimentação asfaltica da rodovia ICR 253 e ICR 472 localizada no bairro Jardim Elizabete</t>
  </si>
  <si>
    <t>060/PMI/2022</t>
  </si>
  <si>
    <t>Pavimentação asfáltica da rodovia Hildebrando J. da Luz, bairro Espigão, trecho 57+0,00 a 75+0,00, extensão 360,00 m.</t>
  </si>
  <si>
    <t>059/PMI/2022</t>
  </si>
  <si>
    <t>Pavimentação asfaltica da rodovia João Tibincoski Budni - ICR 252, bairro Jaqueline.</t>
  </si>
  <si>
    <t>043/PMI/2022</t>
  </si>
  <si>
    <t>Pavimentação asfaltica na ICR 455 - Rodovia Antonio Nunes de Mello, Lombas Pedreiras, Içara.</t>
  </si>
  <si>
    <t>040/PMI/2022</t>
  </si>
  <si>
    <t>Execução da transposição do Rio das Pedras na rodovia Lino Zanolli, bairro Vila São José, neste município, através de aduelas ( galeria celular BTCC 3,0 x 3,0 m)</t>
  </si>
  <si>
    <t>Lajecril Artefatos de Cimento Ltda</t>
  </si>
  <si>
    <t>049/PMI/2022</t>
  </si>
  <si>
    <t>Construção de cabeceira para ponte em concreto armado situada na rua Projetada, transversal a rodovia Donato Bernardino da Silva no bairro Lombas Pedreiras, neste municipio, para receber kit cedido pela Defesa Civil do Estado.</t>
  </si>
  <si>
    <t>KF Engenharia Ltda</t>
  </si>
  <si>
    <t>063/PMI/2022</t>
  </si>
  <si>
    <t>Execução de cabeceira de 01 ponte em concreto armado na rodovia José Felisbino transversal a avenida Manoel Gregório Pacheco no bairro teresa Cristina para receber kit cedido pela Defesa Civil do Estado.</t>
  </si>
  <si>
    <t>048/PMI/2022</t>
  </si>
  <si>
    <t>J &amp; A CONSTRUTORA EIRELI</t>
  </si>
  <si>
    <t>068/PMI/2022</t>
  </si>
  <si>
    <t>20/05/2022 a 27/06/2022</t>
  </si>
  <si>
    <t>J&amp;A CONSTRUTORA EIRELI</t>
  </si>
  <si>
    <t>30/PMI/2022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</si>
</sst>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"/>
    <numFmt numFmtId="165" formatCode="&quot;R$&quot;\ #,##0.00"/>
  </numFmts>
  <fonts count="7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theme="1"/>
      <name val="Calibri"/>
      <family val="2"/>
    </font>
    <font>
      <sz val="9"/>
      <color rgb="FF000000"/>
      <name val="Calibri"/>
      <family val="2"/>
      <charset val="1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Border="0" applyProtection="0"/>
  </cellStyleXfs>
  <cellXfs count="11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164" fontId="0" fillId="0" borderId="8" xfId="0" applyNumberFormat="1" applyBorder="1" applyAlignment="1">
      <alignment vertical="center"/>
    </xf>
    <xf numFmtId="10" fontId="2" fillId="0" borderId="8" xfId="1" applyNumberForma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164" fontId="0" fillId="0" borderId="12" xfId="0" applyNumberFormat="1" applyBorder="1" applyAlignment="1">
      <alignment vertical="center"/>
    </xf>
    <xf numFmtId="10" fontId="2" fillId="0" borderId="12" xfId="1" applyNumberFormat="1" applyBorder="1" applyAlignment="1">
      <alignment vertical="center"/>
    </xf>
    <xf numFmtId="0" fontId="0" fillId="0" borderId="6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" fontId="0" fillId="0" borderId="12" xfId="0" applyNumberFormat="1" applyBorder="1" applyAlignment="1">
      <alignment vertical="center"/>
    </xf>
    <xf numFmtId="17" fontId="5" fillId="0" borderId="8" xfId="0" applyNumberFormat="1" applyFont="1" applyBorder="1" applyAlignment="1">
      <alignment vertical="center"/>
    </xf>
    <xf numFmtId="10" fontId="0" fillId="0" borderId="12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0" fontId="0" fillId="0" borderId="15" xfId="1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10" fontId="0" fillId="0" borderId="8" xfId="0" applyNumberFormat="1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7" xfId="0" applyFon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10" fontId="0" fillId="0" borderId="15" xfId="0" applyNumberFormat="1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10" fontId="0" fillId="0" borderId="12" xfId="0" applyNumberForma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21" xfId="0" applyFont="1" applyBorder="1" applyAlignment="1">
      <alignment vertical="center" wrapText="1"/>
    </xf>
    <xf numFmtId="0" fontId="0" fillId="0" borderId="24" xfId="0" applyFont="1" applyBorder="1" applyAlignment="1">
      <alignment vertical="center" wrapText="1"/>
    </xf>
    <xf numFmtId="0" fontId="0" fillId="0" borderId="25" xfId="0" applyBorder="1" applyAlignment="1">
      <alignment vertical="center"/>
    </xf>
    <xf numFmtId="164" fontId="0" fillId="0" borderId="25" xfId="0" applyNumberForma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4" xfId="0" applyFont="1" applyBorder="1" applyAlignment="1">
      <alignment horizontal="left" vertical="center" wrapText="1"/>
    </xf>
    <xf numFmtId="0" fontId="0" fillId="0" borderId="2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10" fontId="4" fillId="0" borderId="8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165" fontId="4" fillId="0" borderId="12" xfId="0" applyNumberFormat="1" applyFont="1" applyBorder="1" applyAlignment="1">
      <alignment vertical="center"/>
    </xf>
    <xf numFmtId="10" fontId="4" fillId="0" borderId="12" xfId="0" applyNumberFormat="1" applyFont="1" applyBorder="1" applyAlignment="1">
      <alignment vertical="center"/>
    </xf>
    <xf numFmtId="10" fontId="0" fillId="0" borderId="8" xfId="1" applyNumberFormat="1" applyFont="1" applyBorder="1" applyAlignment="1" applyProtection="1">
      <alignment vertical="center"/>
    </xf>
    <xf numFmtId="0" fontId="0" fillId="0" borderId="6" xfId="0" applyFont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10" fontId="0" fillId="0" borderId="25" xfId="0" applyNumberFormat="1" applyBorder="1" applyAlignment="1">
      <alignment vertical="center"/>
    </xf>
    <xf numFmtId="164" fontId="0" fillId="0" borderId="12" xfId="0" applyNumberFormat="1" applyFill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vertical="center" wrapText="1"/>
    </xf>
    <xf numFmtId="0" fontId="0" fillId="0" borderId="23" xfId="0" applyFont="1" applyBorder="1" applyAlignment="1">
      <alignment horizontal="center" vertical="center"/>
    </xf>
    <xf numFmtId="10" fontId="2" fillId="0" borderId="15" xfId="1" applyNumberFormat="1" applyBorder="1"/>
    <xf numFmtId="10" fontId="2" fillId="0" borderId="12" xfId="1" applyNumberFormat="1" applyBorder="1"/>
    <xf numFmtId="10" fontId="2" fillId="0" borderId="25" xfId="1" applyNumberFormat="1" applyBorder="1"/>
    <xf numFmtId="0" fontId="0" fillId="0" borderId="2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165" fontId="0" fillId="0" borderId="25" xfId="0" applyNumberFormat="1" applyBorder="1" applyAlignment="1">
      <alignment horizontal="center" vertical="center"/>
    </xf>
    <xf numFmtId="165" fontId="0" fillId="0" borderId="27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/>
    </xf>
    <xf numFmtId="10" fontId="0" fillId="0" borderId="25" xfId="0" applyNumberFormat="1" applyBorder="1" applyAlignment="1">
      <alignment horizontal="right" vertical="center"/>
    </xf>
    <xf numFmtId="10" fontId="0" fillId="0" borderId="15" xfId="0" applyNumberFormat="1" applyBorder="1" applyAlignment="1">
      <alignment horizontal="right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45"/>
  <sheetViews>
    <sheetView tabSelected="1" zoomScale="85" zoomScaleNormal="85" workbookViewId="0">
      <selection sqref="A1:XFD1048576"/>
    </sheetView>
  </sheetViews>
  <sheetFormatPr defaultColWidth="8.7109375" defaultRowHeight="15" x14ac:dyDescent="0.25"/>
  <cols>
    <col min="1" max="1" width="3.5703125" customWidth="1"/>
    <col min="2" max="2" width="20" customWidth="1"/>
    <col min="3" max="3" width="75.5703125" bestFit="1" customWidth="1"/>
    <col min="4" max="4" width="39.42578125" customWidth="1"/>
    <col min="5" max="5" width="48.85546875" bestFit="1" customWidth="1"/>
    <col min="6" max="6" width="18.28515625" customWidth="1"/>
    <col min="7" max="7" width="19" style="1" customWidth="1"/>
    <col min="8" max="8" width="15.7109375" style="1" customWidth="1"/>
    <col min="9" max="9" width="16.5703125" customWidth="1"/>
    <col min="10" max="10" width="19" customWidth="1"/>
    <col min="11" max="11" width="34.5703125" customWidth="1"/>
    <col min="12" max="12" width="11.42578125" customWidth="1"/>
    <col min="13" max="13" width="15.7109375" customWidth="1"/>
    <col min="14" max="14" width="20" customWidth="1"/>
  </cols>
  <sheetData>
    <row r="1" spans="2:14" ht="13.9" customHeight="1" x14ac:dyDescent="0.25">
      <c r="B1" s="27"/>
      <c r="C1" s="27"/>
      <c r="D1" s="27"/>
      <c r="E1" s="27"/>
      <c r="F1" s="28"/>
      <c r="G1" s="28"/>
      <c r="H1" s="28"/>
      <c r="I1" s="28"/>
      <c r="J1" s="96" t="s">
        <v>0</v>
      </c>
      <c r="K1" s="96"/>
      <c r="L1" s="96"/>
      <c r="M1" s="96"/>
      <c r="N1" s="96"/>
    </row>
    <row r="2" spans="2:14" s="2" customFormat="1" ht="30" x14ac:dyDescent="0.25">
      <c r="B2" s="3" t="s">
        <v>1</v>
      </c>
      <c r="C2" s="4" t="s">
        <v>2</v>
      </c>
      <c r="D2" s="5" t="s">
        <v>3</v>
      </c>
      <c r="E2" s="5" t="s">
        <v>4</v>
      </c>
      <c r="F2" s="6" t="s">
        <v>5</v>
      </c>
      <c r="G2" s="5" t="s">
        <v>6</v>
      </c>
      <c r="H2" s="5" t="s">
        <v>7</v>
      </c>
      <c r="I2" s="5" t="s">
        <v>8</v>
      </c>
      <c r="J2" s="26" t="s">
        <v>9</v>
      </c>
      <c r="K2" s="5" t="s">
        <v>10</v>
      </c>
      <c r="L2" s="26" t="s">
        <v>80</v>
      </c>
      <c r="M2" s="5" t="s">
        <v>8</v>
      </c>
      <c r="N2" s="7" t="s">
        <v>11</v>
      </c>
    </row>
    <row r="3" spans="2:14" ht="42" customHeight="1" x14ac:dyDescent="0.25">
      <c r="B3" s="84" t="s">
        <v>12</v>
      </c>
      <c r="C3" s="16" t="s">
        <v>40</v>
      </c>
      <c r="D3" s="9" t="s">
        <v>13</v>
      </c>
      <c r="E3" s="9" t="s">
        <v>14</v>
      </c>
      <c r="F3" s="21" t="s">
        <v>41</v>
      </c>
      <c r="G3" s="10">
        <v>373595.52</v>
      </c>
      <c r="H3" s="10">
        <f>255658.26+20168.4</f>
        <v>275826.66000000003</v>
      </c>
      <c r="I3" s="11">
        <v>0.81</v>
      </c>
      <c r="J3" s="24" t="s">
        <v>135</v>
      </c>
      <c r="K3" s="29" t="s">
        <v>79</v>
      </c>
      <c r="L3" s="30"/>
      <c r="M3" s="30"/>
      <c r="N3" s="31"/>
    </row>
    <row r="4" spans="2:14" ht="137.25" customHeight="1" x14ac:dyDescent="0.25">
      <c r="B4" s="84"/>
      <c r="C4" s="17" t="s">
        <v>42</v>
      </c>
      <c r="D4" s="12" t="s">
        <v>13</v>
      </c>
      <c r="E4" s="12" t="s">
        <v>15</v>
      </c>
      <c r="F4" s="22" t="s">
        <v>43</v>
      </c>
      <c r="G4" s="14">
        <v>562867.68000000005</v>
      </c>
      <c r="H4" s="14">
        <v>303434.01</v>
      </c>
      <c r="I4" s="15">
        <v>0.6</v>
      </c>
      <c r="J4" s="13"/>
      <c r="K4" s="32"/>
      <c r="L4" s="13"/>
      <c r="M4" s="13"/>
      <c r="N4" s="33"/>
    </row>
    <row r="5" spans="2:14" ht="70.5" customHeight="1" thickBot="1" x14ac:dyDescent="0.3">
      <c r="B5" s="84"/>
      <c r="C5" s="17" t="s">
        <v>47</v>
      </c>
      <c r="D5" s="12" t="s">
        <v>13</v>
      </c>
      <c r="E5" s="12" t="s">
        <v>44</v>
      </c>
      <c r="F5" s="22" t="s">
        <v>45</v>
      </c>
      <c r="G5" s="14">
        <v>119997.04000000001</v>
      </c>
      <c r="H5" s="14">
        <v>34712.100000000006</v>
      </c>
      <c r="I5" s="15">
        <v>0.3</v>
      </c>
      <c r="J5" s="23"/>
      <c r="K5" s="32"/>
      <c r="L5" s="13"/>
      <c r="M5" s="13"/>
      <c r="N5" s="33"/>
    </row>
    <row r="6" spans="2:14" ht="111" customHeight="1" thickBot="1" x14ac:dyDescent="0.3">
      <c r="B6" s="84"/>
      <c r="C6" s="17" t="s">
        <v>48</v>
      </c>
      <c r="D6" s="12" t="s">
        <v>13</v>
      </c>
      <c r="E6" s="18" t="s">
        <v>46</v>
      </c>
      <c r="F6" s="22" t="s">
        <v>49</v>
      </c>
      <c r="G6" s="14">
        <v>351684.39369999996</v>
      </c>
      <c r="H6" s="14">
        <v>137775.55239999999</v>
      </c>
      <c r="I6" s="15">
        <v>0.4</v>
      </c>
      <c r="J6" s="13"/>
      <c r="K6" s="32"/>
      <c r="L6" s="34"/>
      <c r="M6" s="13"/>
      <c r="N6" s="33"/>
    </row>
    <row r="7" spans="2:14" ht="15.75" thickBot="1" x14ac:dyDescent="0.3">
      <c r="B7" s="84"/>
      <c r="C7" s="91" t="s">
        <v>16</v>
      </c>
      <c r="D7" s="85" t="s">
        <v>13</v>
      </c>
      <c r="E7" s="19" t="s">
        <v>50</v>
      </c>
      <c r="F7" s="88" t="s">
        <v>56</v>
      </c>
      <c r="G7" s="99">
        <v>2537284.4</v>
      </c>
      <c r="H7" s="99">
        <f>2230126.6-7931.7</f>
        <v>2222194.9</v>
      </c>
      <c r="I7" s="102">
        <v>0.91369999999999996</v>
      </c>
      <c r="J7" s="104" t="s">
        <v>81</v>
      </c>
      <c r="K7" s="106" t="s">
        <v>51</v>
      </c>
      <c r="L7" s="13"/>
      <c r="M7" s="25">
        <v>1</v>
      </c>
      <c r="N7" s="35" t="s">
        <v>52</v>
      </c>
    </row>
    <row r="8" spans="2:14" ht="30.75" thickBot="1" x14ac:dyDescent="0.3">
      <c r="B8" s="84"/>
      <c r="C8" s="92"/>
      <c r="D8" s="86"/>
      <c r="E8" s="20" t="s">
        <v>53</v>
      </c>
      <c r="F8" s="89"/>
      <c r="G8" s="100"/>
      <c r="H8" s="100"/>
      <c r="I8" s="103"/>
      <c r="J8" s="105"/>
      <c r="K8" s="107"/>
      <c r="L8" s="13"/>
      <c r="M8" s="25">
        <v>1</v>
      </c>
      <c r="N8" s="35">
        <v>2022</v>
      </c>
    </row>
    <row r="9" spans="2:14" ht="23.25" customHeight="1" thickBot="1" x14ac:dyDescent="0.3">
      <c r="B9" s="84"/>
      <c r="C9" s="93"/>
      <c r="D9" s="87"/>
      <c r="E9" s="19" t="s">
        <v>54</v>
      </c>
      <c r="F9" s="90"/>
      <c r="G9" s="101"/>
      <c r="H9" s="101"/>
      <c r="I9" s="36" t="s">
        <v>55</v>
      </c>
      <c r="J9" s="13" t="s">
        <v>82</v>
      </c>
      <c r="K9" s="108"/>
      <c r="L9" s="37"/>
      <c r="M9" s="37"/>
      <c r="N9" s="38"/>
    </row>
    <row r="10" spans="2:14" ht="15.75" thickBot="1" x14ac:dyDescent="0.3">
      <c r="B10" s="84" t="s">
        <v>17</v>
      </c>
      <c r="C10" s="40" t="s">
        <v>18</v>
      </c>
      <c r="D10" s="9" t="s">
        <v>13</v>
      </c>
      <c r="E10" s="8" t="s">
        <v>19</v>
      </c>
      <c r="F10" s="30" t="s">
        <v>72</v>
      </c>
      <c r="G10" s="10">
        <v>562848.25</v>
      </c>
      <c r="H10" s="10">
        <v>0</v>
      </c>
      <c r="I10" s="41">
        <v>0</v>
      </c>
      <c r="J10" s="30"/>
      <c r="K10" s="42"/>
      <c r="L10" s="30"/>
      <c r="M10" s="30"/>
      <c r="N10" s="31"/>
    </row>
    <row r="11" spans="2:14" ht="15.75" thickBot="1" x14ac:dyDescent="0.3">
      <c r="B11" s="84"/>
      <c r="C11" s="43" t="s">
        <v>20</v>
      </c>
      <c r="D11" s="39" t="s">
        <v>13</v>
      </c>
      <c r="E11" s="39" t="s">
        <v>19</v>
      </c>
      <c r="F11" s="37" t="s">
        <v>73</v>
      </c>
      <c r="G11" s="44">
        <v>552068.74</v>
      </c>
      <c r="H11" s="44">
        <v>0</v>
      </c>
      <c r="I11" s="45">
        <v>0</v>
      </c>
      <c r="J11" s="37"/>
      <c r="K11" s="46"/>
      <c r="L11" s="37"/>
      <c r="M11" s="37"/>
      <c r="N11" s="38"/>
    </row>
    <row r="12" spans="2:14" ht="15.75" thickBot="1" x14ac:dyDescent="0.3">
      <c r="B12" s="84"/>
      <c r="C12" s="48" t="s">
        <v>22</v>
      </c>
      <c r="D12" s="12" t="s">
        <v>13</v>
      </c>
      <c r="E12" s="12" t="s">
        <v>86</v>
      </c>
      <c r="F12" s="13" t="s">
        <v>137</v>
      </c>
      <c r="G12" s="14">
        <v>1997257.59</v>
      </c>
      <c r="H12" s="14">
        <v>1997257.59</v>
      </c>
      <c r="I12" s="49">
        <v>0</v>
      </c>
      <c r="J12" s="13"/>
      <c r="K12" s="13"/>
      <c r="L12" s="13"/>
      <c r="M12" s="13"/>
      <c r="N12" s="33"/>
    </row>
    <row r="13" spans="2:14" ht="15.75" thickBot="1" x14ac:dyDescent="0.3">
      <c r="B13" s="84"/>
      <c r="C13" s="48" t="s">
        <v>23</v>
      </c>
      <c r="D13" s="12" t="s">
        <v>13</v>
      </c>
      <c r="E13" s="12" t="s">
        <v>133</v>
      </c>
      <c r="F13" s="13" t="s">
        <v>134</v>
      </c>
      <c r="G13" s="14">
        <v>588415.5</v>
      </c>
      <c r="H13" s="14">
        <v>0</v>
      </c>
      <c r="I13" s="49">
        <v>0</v>
      </c>
      <c r="J13" s="13"/>
      <c r="K13" s="13"/>
      <c r="L13" s="13"/>
      <c r="M13" s="13"/>
      <c r="N13" s="33"/>
    </row>
    <row r="14" spans="2:14" ht="15.75" thickBot="1" x14ac:dyDescent="0.3">
      <c r="B14" s="82"/>
      <c r="C14" s="50" t="s">
        <v>106</v>
      </c>
      <c r="D14" s="51" t="s">
        <v>13</v>
      </c>
      <c r="E14" s="51" t="s">
        <v>84</v>
      </c>
      <c r="F14" s="55" t="s">
        <v>107</v>
      </c>
      <c r="G14" s="56">
        <v>291354.7</v>
      </c>
      <c r="H14" s="56">
        <v>0</v>
      </c>
      <c r="I14" s="69">
        <v>0</v>
      </c>
      <c r="J14" s="55"/>
      <c r="K14" s="55"/>
      <c r="L14" s="55"/>
      <c r="M14" s="55"/>
      <c r="N14" s="57"/>
    </row>
    <row r="15" spans="2:14" ht="15.75" thickBot="1" x14ac:dyDescent="0.3">
      <c r="B15" s="82"/>
      <c r="C15" s="48" t="s">
        <v>89</v>
      </c>
      <c r="D15" s="12" t="s">
        <v>13</v>
      </c>
      <c r="E15" s="12" t="s">
        <v>86</v>
      </c>
      <c r="F15" s="13" t="s">
        <v>87</v>
      </c>
      <c r="G15" s="70">
        <v>711710.33</v>
      </c>
      <c r="H15" s="70">
        <v>433707.82</v>
      </c>
      <c r="I15" s="49">
        <v>0.60940000000000005</v>
      </c>
      <c r="J15" s="13"/>
      <c r="K15" s="13"/>
      <c r="L15" s="13"/>
      <c r="M15" s="13"/>
      <c r="N15" s="33"/>
    </row>
    <row r="16" spans="2:14" ht="15.75" thickBot="1" x14ac:dyDescent="0.3">
      <c r="B16" s="82"/>
      <c r="C16" s="68" t="s">
        <v>94</v>
      </c>
      <c r="D16" s="12" t="s">
        <v>13</v>
      </c>
      <c r="E16" s="12" t="s">
        <v>86</v>
      </c>
      <c r="F16" s="13" t="s">
        <v>90</v>
      </c>
      <c r="G16" s="14">
        <v>3218485.41</v>
      </c>
      <c r="H16" s="14">
        <v>22106.49</v>
      </c>
      <c r="I16" s="49">
        <v>6.8999999999999999E-3</v>
      </c>
      <c r="J16" s="13"/>
      <c r="K16" s="13"/>
      <c r="L16" s="13"/>
      <c r="M16" s="13"/>
      <c r="N16" s="33"/>
    </row>
    <row r="17" spans="2:14" ht="15.75" thickBot="1" x14ac:dyDescent="0.3">
      <c r="B17" s="82"/>
      <c r="C17" s="68" t="s">
        <v>93</v>
      </c>
      <c r="D17" s="12" t="s">
        <v>13</v>
      </c>
      <c r="E17" s="12" t="s">
        <v>91</v>
      </c>
      <c r="F17" s="13" t="s">
        <v>92</v>
      </c>
      <c r="G17" s="14">
        <v>164365.54</v>
      </c>
      <c r="H17" s="14">
        <v>0</v>
      </c>
      <c r="I17" s="49">
        <v>0</v>
      </c>
      <c r="J17" s="13"/>
      <c r="K17" s="13"/>
      <c r="L17" s="13"/>
      <c r="M17" s="13"/>
      <c r="N17" s="33"/>
    </row>
    <row r="18" spans="2:14" ht="15.75" thickBot="1" x14ac:dyDescent="0.3">
      <c r="B18" s="82"/>
      <c r="C18" s="68" t="s">
        <v>95</v>
      </c>
      <c r="D18" s="12" t="s">
        <v>13</v>
      </c>
      <c r="E18" s="12" t="s">
        <v>86</v>
      </c>
      <c r="F18" s="13" t="s">
        <v>96</v>
      </c>
      <c r="G18" s="14">
        <v>212615.43</v>
      </c>
      <c r="H18" s="14">
        <v>104824.48</v>
      </c>
      <c r="I18" s="49">
        <v>0.49299999999999999</v>
      </c>
      <c r="J18" s="13"/>
      <c r="K18" s="13"/>
      <c r="L18" s="13"/>
      <c r="M18" s="13"/>
      <c r="N18" s="33"/>
    </row>
    <row r="19" spans="2:14" ht="15.75" thickBot="1" x14ac:dyDescent="0.3">
      <c r="B19" s="82"/>
      <c r="C19" s="48" t="s">
        <v>25</v>
      </c>
      <c r="D19" s="12" t="s">
        <v>13</v>
      </c>
      <c r="E19" s="12" t="s">
        <v>88</v>
      </c>
      <c r="F19" s="13" t="s">
        <v>97</v>
      </c>
      <c r="G19" s="14">
        <v>234694.06</v>
      </c>
      <c r="H19" s="14">
        <v>136316</v>
      </c>
      <c r="I19" s="49">
        <f>((G19-H19)/G19)</f>
        <v>0.41917575587554284</v>
      </c>
      <c r="J19" s="13"/>
      <c r="K19" s="13" t="s">
        <v>78</v>
      </c>
      <c r="L19" s="13"/>
      <c r="M19" s="13"/>
      <c r="N19" s="33"/>
    </row>
    <row r="20" spans="2:14" ht="15.75" thickBot="1" x14ac:dyDescent="0.3">
      <c r="B20" s="82"/>
      <c r="C20" s="48" t="s">
        <v>98</v>
      </c>
      <c r="D20" s="12" t="s">
        <v>13</v>
      </c>
      <c r="E20" s="12" t="s">
        <v>44</v>
      </c>
      <c r="F20" s="13" t="s">
        <v>99</v>
      </c>
      <c r="G20" s="14">
        <v>275000</v>
      </c>
      <c r="H20" s="14">
        <v>0</v>
      </c>
      <c r="I20" s="49">
        <v>0</v>
      </c>
      <c r="J20" s="13"/>
      <c r="K20" s="13"/>
      <c r="L20" s="13"/>
      <c r="M20" s="13"/>
      <c r="N20" s="33"/>
    </row>
    <row r="21" spans="2:14" ht="15.75" thickBot="1" x14ac:dyDescent="0.3">
      <c r="B21" s="82"/>
      <c r="C21" s="48" t="s">
        <v>83</v>
      </c>
      <c r="D21" s="13" t="s">
        <v>13</v>
      </c>
      <c r="E21" s="12" t="s">
        <v>84</v>
      </c>
      <c r="F21" s="13" t="s">
        <v>85</v>
      </c>
      <c r="G21" s="14">
        <v>291354.7</v>
      </c>
      <c r="H21" s="14">
        <v>0</v>
      </c>
      <c r="I21" s="45">
        <v>0</v>
      </c>
      <c r="J21" s="13"/>
      <c r="K21" s="13"/>
      <c r="L21" s="13"/>
      <c r="M21" s="13"/>
      <c r="N21" s="33"/>
    </row>
    <row r="22" spans="2:14" ht="29.25" customHeight="1" thickBot="1" x14ac:dyDescent="0.3">
      <c r="B22" s="97" t="s">
        <v>26</v>
      </c>
      <c r="C22" s="53" t="s">
        <v>27</v>
      </c>
      <c r="D22" s="8" t="s">
        <v>13</v>
      </c>
      <c r="E22" s="71" t="s">
        <v>100</v>
      </c>
      <c r="F22" s="30" t="s">
        <v>101</v>
      </c>
      <c r="G22" s="10">
        <v>314811.78999999998</v>
      </c>
      <c r="H22" s="10">
        <v>0</v>
      </c>
      <c r="I22" s="41">
        <v>0</v>
      </c>
      <c r="J22" s="30"/>
      <c r="K22" s="30"/>
      <c r="L22" s="30"/>
      <c r="M22" s="30"/>
      <c r="N22" s="31"/>
    </row>
    <row r="23" spans="2:14" ht="15.75" thickBot="1" x14ac:dyDescent="0.3">
      <c r="B23" s="97"/>
      <c r="C23" s="52" t="s">
        <v>28</v>
      </c>
      <c r="D23" s="47" t="s">
        <v>13</v>
      </c>
      <c r="E23" s="47" t="s">
        <v>100</v>
      </c>
      <c r="F23" s="13" t="s">
        <v>104</v>
      </c>
      <c r="G23" s="14">
        <v>1907257.04</v>
      </c>
      <c r="H23" s="14">
        <v>0</v>
      </c>
      <c r="I23" s="49">
        <v>0</v>
      </c>
      <c r="J23" s="13"/>
      <c r="K23" s="13"/>
      <c r="L23" s="13"/>
      <c r="M23" s="13"/>
      <c r="N23" s="33"/>
    </row>
    <row r="24" spans="2:14" ht="15.75" thickBot="1" x14ac:dyDescent="0.3">
      <c r="B24" s="97"/>
      <c r="C24" s="52" t="s">
        <v>29</v>
      </c>
      <c r="D24" s="47" t="s">
        <v>13</v>
      </c>
      <c r="E24" s="13" t="s">
        <v>44</v>
      </c>
      <c r="F24" s="13" t="s">
        <v>102</v>
      </c>
      <c r="G24" s="14">
        <v>431000</v>
      </c>
      <c r="H24" s="14">
        <v>0</v>
      </c>
      <c r="I24" s="49">
        <v>0</v>
      </c>
      <c r="J24" s="13"/>
      <c r="K24" s="13"/>
      <c r="L24" s="13"/>
      <c r="M24" s="13"/>
      <c r="N24" s="33"/>
    </row>
    <row r="25" spans="2:14" ht="15.75" thickBot="1" x14ac:dyDescent="0.3">
      <c r="B25" s="97"/>
      <c r="C25" s="54" t="s">
        <v>74</v>
      </c>
      <c r="D25" s="47" t="s">
        <v>13</v>
      </c>
      <c r="E25" s="55" t="s">
        <v>103</v>
      </c>
      <c r="F25" s="55" t="s">
        <v>76</v>
      </c>
      <c r="G25" s="56">
        <v>167268.70000000001</v>
      </c>
      <c r="H25" s="56">
        <v>0</v>
      </c>
      <c r="I25" s="69">
        <v>0</v>
      </c>
      <c r="J25" s="55"/>
      <c r="K25" s="55"/>
      <c r="L25" s="55"/>
      <c r="M25" s="55"/>
      <c r="N25" s="57"/>
    </row>
    <row r="26" spans="2:14" ht="15.75" thickBot="1" x14ac:dyDescent="0.3">
      <c r="B26" s="97"/>
      <c r="C26" s="54" t="s">
        <v>75</v>
      </c>
      <c r="D26" s="47" t="s">
        <v>13</v>
      </c>
      <c r="E26" s="55" t="s">
        <v>70</v>
      </c>
      <c r="F26" s="55" t="s">
        <v>77</v>
      </c>
      <c r="G26" s="56">
        <v>200096.37</v>
      </c>
      <c r="H26" s="56">
        <v>0</v>
      </c>
      <c r="I26" s="69">
        <v>0</v>
      </c>
      <c r="J26" s="55"/>
      <c r="K26" s="55"/>
      <c r="L26" s="55"/>
      <c r="M26" s="55"/>
      <c r="N26" s="57"/>
    </row>
    <row r="27" spans="2:14" ht="15.75" thickBot="1" x14ac:dyDescent="0.3">
      <c r="B27" s="98"/>
      <c r="C27" s="58" t="s">
        <v>30</v>
      </c>
      <c r="D27" s="59" t="s">
        <v>24</v>
      </c>
      <c r="E27" s="55"/>
      <c r="F27" s="55"/>
      <c r="G27" s="56"/>
      <c r="H27" s="56"/>
      <c r="I27" s="69"/>
      <c r="J27" s="55"/>
      <c r="K27" s="55"/>
      <c r="L27" s="55"/>
      <c r="M27" s="55"/>
      <c r="N27" s="57"/>
    </row>
    <row r="28" spans="2:14" x14ac:dyDescent="0.25">
      <c r="B28" s="94" t="s">
        <v>31</v>
      </c>
      <c r="C28" s="60" t="s">
        <v>57</v>
      </c>
      <c r="D28" s="60" t="s">
        <v>13</v>
      </c>
      <c r="E28" s="60" t="s">
        <v>58</v>
      </c>
      <c r="F28" s="60" t="s">
        <v>59</v>
      </c>
      <c r="G28" s="61">
        <v>894475.08</v>
      </c>
      <c r="H28" s="61">
        <v>26812.93</v>
      </c>
      <c r="I28" s="62">
        <f>H28/G28</f>
        <v>2.9976162108395463E-2</v>
      </c>
      <c r="J28" s="30"/>
      <c r="K28" s="30"/>
      <c r="L28" s="30"/>
      <c r="M28" s="30"/>
      <c r="N28" s="31"/>
    </row>
    <row r="29" spans="2:14" x14ac:dyDescent="0.25">
      <c r="B29" s="95"/>
      <c r="C29" s="63" t="s">
        <v>60</v>
      </c>
      <c r="D29" s="63" t="s">
        <v>13</v>
      </c>
      <c r="E29" s="63" t="s">
        <v>61</v>
      </c>
      <c r="F29" s="63" t="s">
        <v>62</v>
      </c>
      <c r="G29" s="64">
        <v>550000</v>
      </c>
      <c r="H29" s="64">
        <v>44806.21</v>
      </c>
      <c r="I29" s="65">
        <f t="shared" ref="I29" si="0">H29/G29</f>
        <v>8.1465836363636357E-2</v>
      </c>
      <c r="J29" s="13"/>
      <c r="K29" s="13"/>
      <c r="L29" s="13"/>
      <c r="M29" s="13"/>
      <c r="N29" s="33"/>
    </row>
    <row r="30" spans="2:14" ht="15.75" thickBot="1" x14ac:dyDescent="0.3">
      <c r="B30" s="95"/>
      <c r="C30" s="63" t="s">
        <v>65</v>
      </c>
      <c r="D30" s="63" t="s">
        <v>13</v>
      </c>
      <c r="E30" s="63" t="s">
        <v>63</v>
      </c>
      <c r="F30" s="63" t="s">
        <v>64</v>
      </c>
      <c r="G30" s="64">
        <v>102123.12</v>
      </c>
      <c r="H30" s="64">
        <v>1701.48</v>
      </c>
      <c r="I30" s="65">
        <f>H30/G30</f>
        <v>1.6661065584365226E-2</v>
      </c>
      <c r="J30" s="13"/>
      <c r="K30" s="13"/>
      <c r="L30" s="13"/>
      <c r="M30" s="13"/>
      <c r="N30" s="33"/>
    </row>
    <row r="31" spans="2:14" ht="15.75" thickBot="1" x14ac:dyDescent="0.3">
      <c r="B31" s="78" t="s">
        <v>32</v>
      </c>
      <c r="C31" s="40" t="s">
        <v>33</v>
      </c>
      <c r="D31" s="8" t="s">
        <v>13</v>
      </c>
      <c r="E31" s="30" t="s">
        <v>21</v>
      </c>
      <c r="F31" s="30" t="s">
        <v>34</v>
      </c>
      <c r="G31" s="10">
        <v>637398.53</v>
      </c>
      <c r="H31" s="10">
        <v>407533.37</v>
      </c>
      <c r="I31" s="66">
        <f>H31/G31</f>
        <v>0.63936979898588719</v>
      </c>
      <c r="J31" s="30"/>
      <c r="K31" s="30"/>
      <c r="L31" s="30"/>
      <c r="M31" s="30"/>
      <c r="N31" s="31"/>
    </row>
    <row r="32" spans="2:14" ht="15.75" thickBot="1" x14ac:dyDescent="0.3">
      <c r="B32" s="84" t="s">
        <v>35</v>
      </c>
      <c r="C32" s="72" t="s">
        <v>108</v>
      </c>
      <c r="D32" s="73" t="s">
        <v>109</v>
      </c>
      <c r="E32" s="74" t="s">
        <v>110</v>
      </c>
      <c r="F32" s="30" t="s">
        <v>111</v>
      </c>
      <c r="G32" s="10">
        <v>14686573.02</v>
      </c>
      <c r="H32" s="10">
        <v>14686573.02</v>
      </c>
      <c r="I32" s="79">
        <v>0</v>
      </c>
      <c r="J32" s="37"/>
      <c r="K32" s="37"/>
      <c r="L32" s="37"/>
      <c r="M32" s="37"/>
      <c r="N32" s="38"/>
    </row>
    <row r="33" spans="2:14" ht="15.75" thickBot="1" x14ac:dyDescent="0.3">
      <c r="B33" s="84"/>
      <c r="C33" s="75" t="s">
        <v>36</v>
      </c>
      <c r="D33" s="13" t="s">
        <v>13</v>
      </c>
      <c r="E33" s="13" t="s">
        <v>112</v>
      </c>
      <c r="F33" s="55" t="s">
        <v>113</v>
      </c>
      <c r="G33" s="56">
        <v>51079.06</v>
      </c>
      <c r="H33" s="56">
        <v>51079.06</v>
      </c>
      <c r="I33" s="80">
        <v>0</v>
      </c>
      <c r="J33" s="13"/>
      <c r="K33" s="13"/>
      <c r="L33" s="13"/>
      <c r="M33" s="13"/>
      <c r="N33" s="33"/>
    </row>
    <row r="34" spans="2:14" ht="45.75" thickBot="1" x14ac:dyDescent="0.3">
      <c r="B34" s="84"/>
      <c r="C34" s="76" t="s">
        <v>114</v>
      </c>
      <c r="D34" s="13" t="s">
        <v>13</v>
      </c>
      <c r="E34" s="13" t="s">
        <v>115</v>
      </c>
      <c r="F34" s="13" t="s">
        <v>116</v>
      </c>
      <c r="G34" s="14">
        <v>4317191.5599999996</v>
      </c>
      <c r="H34" s="14">
        <v>4317191.5599999996</v>
      </c>
      <c r="I34" s="80">
        <v>0</v>
      </c>
      <c r="J34" s="13"/>
      <c r="K34" s="13"/>
      <c r="L34" s="13"/>
      <c r="M34" s="13"/>
      <c r="N34" s="33"/>
    </row>
    <row r="35" spans="2:14" ht="30.75" thickBot="1" x14ac:dyDescent="0.3">
      <c r="B35" s="84"/>
      <c r="C35" s="77" t="s">
        <v>117</v>
      </c>
      <c r="D35" s="13" t="s">
        <v>13</v>
      </c>
      <c r="E35" s="13" t="s">
        <v>115</v>
      </c>
      <c r="F35" s="13" t="s">
        <v>118</v>
      </c>
      <c r="G35" s="14">
        <v>3070403.69</v>
      </c>
      <c r="H35" s="14">
        <v>3070403.69</v>
      </c>
      <c r="I35" s="80">
        <v>0</v>
      </c>
      <c r="J35" s="13"/>
      <c r="K35" s="13"/>
      <c r="L35" s="13"/>
      <c r="M35" s="13"/>
      <c r="N35" s="33"/>
    </row>
    <row r="36" spans="2:14" ht="30.75" thickBot="1" x14ac:dyDescent="0.3">
      <c r="B36" s="84"/>
      <c r="C36" s="77" t="s">
        <v>119</v>
      </c>
      <c r="D36" s="13" t="s">
        <v>13</v>
      </c>
      <c r="E36" s="13" t="s">
        <v>115</v>
      </c>
      <c r="F36" s="13" t="s">
        <v>120</v>
      </c>
      <c r="G36" s="14">
        <v>755884.75</v>
      </c>
      <c r="H36" s="14">
        <v>755884.75</v>
      </c>
      <c r="I36" s="80">
        <v>0</v>
      </c>
      <c r="J36" s="13"/>
      <c r="K36" s="13"/>
      <c r="L36" s="13"/>
      <c r="M36" s="13"/>
      <c r="N36" s="33"/>
    </row>
    <row r="37" spans="2:14" ht="30.75" thickBot="1" x14ac:dyDescent="0.3">
      <c r="B37" s="82"/>
      <c r="C37" s="77" t="s">
        <v>121</v>
      </c>
      <c r="D37" s="13" t="s">
        <v>13</v>
      </c>
      <c r="E37" s="13" t="s">
        <v>110</v>
      </c>
      <c r="F37" s="13" t="s">
        <v>122</v>
      </c>
      <c r="G37" s="14">
        <v>1997257.59</v>
      </c>
      <c r="H37" s="14">
        <v>1997257.59</v>
      </c>
      <c r="I37" s="81">
        <v>0</v>
      </c>
      <c r="J37" s="55"/>
      <c r="K37" s="55"/>
      <c r="L37" s="55"/>
      <c r="M37" s="55"/>
      <c r="N37" s="57"/>
    </row>
    <row r="38" spans="2:14" ht="30.75" thickBot="1" x14ac:dyDescent="0.3">
      <c r="B38" s="82"/>
      <c r="C38" s="77" t="s">
        <v>123</v>
      </c>
      <c r="D38" s="13" t="s">
        <v>13</v>
      </c>
      <c r="E38" s="13" t="s">
        <v>110</v>
      </c>
      <c r="F38" s="13" t="s">
        <v>124</v>
      </c>
      <c r="G38" s="14">
        <v>703143.6</v>
      </c>
      <c r="H38" s="14">
        <v>703143.6</v>
      </c>
      <c r="I38" s="81">
        <v>0</v>
      </c>
      <c r="J38" s="55"/>
      <c r="K38" s="55"/>
      <c r="L38" s="55"/>
      <c r="M38" s="55"/>
      <c r="N38" s="57"/>
    </row>
    <row r="39" spans="2:14" ht="30.75" thickBot="1" x14ac:dyDescent="0.3">
      <c r="B39" s="82"/>
      <c r="C39" s="77" t="s">
        <v>125</v>
      </c>
      <c r="D39" s="13" t="s">
        <v>13</v>
      </c>
      <c r="E39" s="13" t="s">
        <v>126</v>
      </c>
      <c r="F39" s="13" t="s">
        <v>127</v>
      </c>
      <c r="G39" s="14">
        <v>236135.29</v>
      </c>
      <c r="H39" s="14">
        <v>236135.29</v>
      </c>
      <c r="I39" s="81">
        <v>0</v>
      </c>
      <c r="J39" s="55"/>
      <c r="K39" s="55"/>
      <c r="L39" s="55"/>
      <c r="M39" s="55"/>
      <c r="N39" s="57"/>
    </row>
    <row r="40" spans="2:14" ht="45.75" thickBot="1" x14ac:dyDescent="0.3">
      <c r="B40" s="82"/>
      <c r="C40" s="77" t="s">
        <v>128</v>
      </c>
      <c r="D40" s="13" t="s">
        <v>13</v>
      </c>
      <c r="E40" s="13" t="s">
        <v>129</v>
      </c>
      <c r="F40" s="13" t="s">
        <v>130</v>
      </c>
      <c r="G40" s="14">
        <v>98499.99</v>
      </c>
      <c r="H40" s="14">
        <v>98499.99</v>
      </c>
      <c r="I40" s="81">
        <v>0</v>
      </c>
      <c r="J40" s="55"/>
      <c r="K40" s="55"/>
      <c r="L40" s="55"/>
      <c r="M40" s="55"/>
      <c r="N40" s="57"/>
    </row>
    <row r="41" spans="2:14" ht="45.75" thickBot="1" x14ac:dyDescent="0.3">
      <c r="B41" s="82"/>
      <c r="C41" s="77" t="s">
        <v>131</v>
      </c>
      <c r="D41" s="13" t="s">
        <v>13</v>
      </c>
      <c r="E41" s="13" t="s">
        <v>112</v>
      </c>
      <c r="F41" s="13" t="s">
        <v>132</v>
      </c>
      <c r="G41" s="14">
        <v>192993.56</v>
      </c>
      <c r="H41" s="14">
        <v>192993.56</v>
      </c>
      <c r="I41" s="81">
        <v>0</v>
      </c>
      <c r="J41" s="55"/>
      <c r="K41" s="55"/>
      <c r="L41" s="55"/>
      <c r="M41" s="55"/>
      <c r="N41" s="57"/>
    </row>
    <row r="42" spans="2:14" x14ac:dyDescent="0.25">
      <c r="B42" s="82" t="s">
        <v>37</v>
      </c>
      <c r="C42" s="67" t="s">
        <v>38</v>
      </c>
      <c r="D42" s="30" t="s">
        <v>13</v>
      </c>
      <c r="E42" s="30" t="s">
        <v>68</v>
      </c>
      <c r="F42" s="30" t="s">
        <v>69</v>
      </c>
      <c r="G42" s="10">
        <v>5739947.79</v>
      </c>
      <c r="H42" s="10">
        <v>128206.74</v>
      </c>
      <c r="I42" s="11">
        <f>H42/G42</f>
        <v>2.2335872152593222E-2</v>
      </c>
      <c r="J42" s="30"/>
      <c r="K42" s="30"/>
      <c r="L42" s="30"/>
      <c r="M42" s="30"/>
      <c r="N42" s="31"/>
    </row>
    <row r="43" spans="2:14" x14ac:dyDescent="0.25">
      <c r="B43" s="83"/>
      <c r="C43" s="48" t="s">
        <v>66</v>
      </c>
      <c r="D43" s="13" t="s">
        <v>13</v>
      </c>
      <c r="E43" s="13" t="s">
        <v>58</v>
      </c>
      <c r="F43" s="13" t="s">
        <v>67</v>
      </c>
      <c r="G43" s="14">
        <v>1772444.86</v>
      </c>
      <c r="H43" s="14">
        <v>0</v>
      </c>
      <c r="I43" s="15">
        <f>H43/G43</f>
        <v>0</v>
      </c>
      <c r="J43" s="13"/>
      <c r="K43" s="13"/>
      <c r="L43" s="13"/>
      <c r="M43" s="13"/>
      <c r="N43" s="33"/>
    </row>
    <row r="44" spans="2:14" x14ac:dyDescent="0.25">
      <c r="B44" s="83"/>
      <c r="C44" s="48" t="s">
        <v>105</v>
      </c>
      <c r="D44" s="13" t="s">
        <v>13</v>
      </c>
      <c r="E44" s="13" t="s">
        <v>136</v>
      </c>
      <c r="F44" s="13"/>
      <c r="G44" s="14">
        <v>98054.26</v>
      </c>
      <c r="H44" s="14">
        <v>0</v>
      </c>
      <c r="I44" s="15">
        <f>H44/G44</f>
        <v>0</v>
      </c>
      <c r="J44" s="13"/>
      <c r="K44" s="13"/>
      <c r="L44" s="13"/>
      <c r="M44" s="13"/>
      <c r="N44" s="33"/>
    </row>
    <row r="45" spans="2:14" x14ac:dyDescent="0.25">
      <c r="B45" s="109"/>
      <c r="C45" s="48" t="s">
        <v>39</v>
      </c>
      <c r="D45" s="13" t="s">
        <v>13</v>
      </c>
      <c r="E45" s="13" t="s">
        <v>70</v>
      </c>
      <c r="F45" s="13" t="s">
        <v>71</v>
      </c>
      <c r="G45" s="14">
        <v>449872.32</v>
      </c>
      <c r="H45" s="14">
        <v>190710.48</v>
      </c>
      <c r="I45" s="15">
        <f>H45/G45</f>
        <v>0.42392134728360265</v>
      </c>
      <c r="J45" s="13"/>
      <c r="K45" s="13"/>
      <c r="L45" s="13"/>
      <c r="M45" s="13"/>
      <c r="N45" s="33"/>
    </row>
  </sheetData>
  <mergeCells count="16">
    <mergeCell ref="J1:N1"/>
    <mergeCell ref="B3:B9"/>
    <mergeCell ref="B10:B14"/>
    <mergeCell ref="B15:B21"/>
    <mergeCell ref="B22:B27"/>
    <mergeCell ref="G7:G9"/>
    <mergeCell ref="H7:H9"/>
    <mergeCell ref="I7:I8"/>
    <mergeCell ref="J7:J8"/>
    <mergeCell ref="K7:K9"/>
    <mergeCell ref="B42:B45"/>
    <mergeCell ref="B32:B41"/>
    <mergeCell ref="D7:D9"/>
    <mergeCell ref="F7:F9"/>
    <mergeCell ref="C7:C9"/>
    <mergeCell ref="B28:B30"/>
  </mergeCells>
  <pageMargins left="0.51181102362204722" right="0.31496062992125984" top="0.59055118110236227" bottom="0.59055118110236227" header="0.51181102362204722" footer="0.5118110236220472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Articulação</dc:creator>
  <dc:description/>
  <cp:lastModifiedBy>Usuario</cp:lastModifiedBy>
  <cp:revision>1</cp:revision>
  <cp:lastPrinted>2022-06-29T12:05:33Z</cp:lastPrinted>
  <dcterms:created xsi:type="dcterms:W3CDTF">2022-05-16T11:50:26Z</dcterms:created>
  <dcterms:modified xsi:type="dcterms:W3CDTF">2022-06-29T12:06:39Z</dcterms:modified>
  <dc:language>pt-BR</dc:language>
</cp:coreProperties>
</file>